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streitpersonal/Documents/Personal/Book Development/Book Templates/"/>
    </mc:Choice>
  </mc:AlternateContent>
  <xr:revisionPtr revIDLastSave="0" documentId="13_ncr:1_{B2D5E461-D7E9-5848-995E-2518937090C3}" xr6:coauthVersionLast="47" xr6:coauthVersionMax="47" xr10:uidLastSave="{00000000-0000-0000-0000-000000000000}"/>
  <bookViews>
    <workbookView xWindow="4340" yWindow="500" windowWidth="29920" windowHeight="18500" xr2:uid="{95DF4B0B-69D0-444B-B230-41FC5B5060FE}"/>
  </bookViews>
  <sheets>
    <sheet name="Bottom-Up Pricing Analysi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23" i="1"/>
  <c r="G26" i="1" s="1"/>
  <c r="G16" i="1"/>
  <c r="G37" i="1" s="1"/>
  <c r="E14" i="1"/>
  <c r="E15" i="1"/>
  <c r="E13" i="1"/>
  <c r="E16" i="1" s="1"/>
  <c r="G20" i="1" l="1"/>
  <c r="G18" i="1"/>
  <c r="G31" i="1"/>
  <c r="G28" i="1" l="1"/>
  <c r="G39" i="1" l="1"/>
  <c r="G40" i="1" s="1"/>
  <c r="G29" i="1"/>
  <c r="G32" i="1" s="1"/>
  <c r="G33" i="1" s="1"/>
  <c r="G35" i="1" l="1"/>
  <c r="G42" i="1" s="1"/>
</calcChain>
</file>

<file path=xl/sharedStrings.xml><?xml version="1.0" encoding="utf-8"?>
<sst xmlns="http://schemas.openxmlformats.org/spreadsheetml/2006/main" count="36" uniqueCount="36">
  <si>
    <t>Total</t>
  </si>
  <si>
    <t>Operations Engineering:</t>
  </si>
  <si>
    <t>Design Engineering:</t>
  </si>
  <si>
    <t>Production:</t>
  </si>
  <si>
    <t>Top-Level Labor Categories</t>
  </si>
  <si>
    <t>Total Fringe:</t>
  </si>
  <si>
    <t>Total Direct Labor:</t>
  </si>
  <si>
    <t>Travel:</t>
  </si>
  <si>
    <t>ODC:</t>
  </si>
  <si>
    <t>Total Non-Labor:</t>
  </si>
  <si>
    <t>G&amp;A Base:</t>
  </si>
  <si>
    <t>Materials/Subcontracts:</t>
  </si>
  <si>
    <t>Materials/Subcontracts Handling:</t>
  </si>
  <si>
    <t>Total G&amp;A:</t>
  </si>
  <si>
    <t>Total Overhead:</t>
  </si>
  <si>
    <t xml:space="preserve"> </t>
  </si>
  <si>
    <t>Fee:</t>
  </si>
  <si>
    <t>Total COM:</t>
  </si>
  <si>
    <t>Total Price:</t>
  </si>
  <si>
    <t>COM (Cost of Money) - OH:</t>
  </si>
  <si>
    <t>COM - MAT/SUB:</t>
  </si>
  <si>
    <t>COM - G&amp;A:</t>
  </si>
  <si>
    <t>Indirect
Rate
(%)</t>
  </si>
  <si>
    <t>Labor
Hrs</t>
  </si>
  <si>
    <t>Labor
Rate ($/Hr)</t>
  </si>
  <si>
    <t>Total Direct Costs:</t>
  </si>
  <si>
    <t>Total Indirect Costs:</t>
  </si>
  <si>
    <t>Total Costs:</t>
  </si>
  <si>
    <t>Bottom Up Pricing Analysis</t>
  </si>
  <si>
    <t>Instructions:</t>
  </si>
  <si>
    <t>1. Enter indirect overhead rates in the Indirect Rate (%) column.</t>
  </si>
  <si>
    <t>2. Enter direct labor categores for the product or project, labor hours, and labor rates.</t>
  </si>
  <si>
    <t>3. You may have to insert additional lines between rows 10 and 14.</t>
  </si>
  <si>
    <t>4. Enter total materials/subcontracts ($15,000,000 in the example below).</t>
  </si>
  <si>
    <t>5. Enter travel and ODC if any ($50,000 and $100,000 respectively in the example below.</t>
  </si>
  <si>
    <t>6. Enter target fee percentage (15% in the example below)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</si>
</sst>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/>
    </xf>
    <xf numFmtId="3" fontId="2" fillId="0" borderId="2" xfId="0" applyNumberFormat="1" applyFont="1" applyBorder="1"/>
    <xf numFmtId="8" fontId="2" fillId="0" borderId="2" xfId="0" applyNumberFormat="1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3" fontId="2" fillId="0" borderId="9" xfId="0" applyNumberFormat="1" applyFont="1" applyBorder="1"/>
    <xf numFmtId="8" fontId="2" fillId="0" borderId="9" xfId="0" applyNumberFormat="1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3" fontId="1" fillId="0" borderId="5" xfId="0" applyNumberFormat="1" applyFont="1" applyBorder="1"/>
    <xf numFmtId="0" fontId="2" fillId="0" borderId="6" xfId="0" applyFont="1" applyBorder="1"/>
    <xf numFmtId="0" fontId="2" fillId="0" borderId="8" xfId="0" applyFont="1" applyBorder="1"/>
    <xf numFmtId="0" fontId="1" fillId="0" borderId="2" xfId="0" applyFont="1" applyBorder="1" applyAlignment="1">
      <alignment horizontal="right"/>
    </xf>
    <xf numFmtId="9" fontId="2" fillId="0" borderId="2" xfId="0" applyNumberFormat="1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9" fontId="2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2" fillId="0" borderId="13" xfId="0" applyFont="1" applyBorder="1"/>
    <xf numFmtId="10" fontId="2" fillId="0" borderId="2" xfId="0" applyNumberFormat="1" applyFont="1" applyBorder="1"/>
    <xf numFmtId="10" fontId="2" fillId="0" borderId="9" xfId="0" applyNumberFormat="1" applyFont="1" applyBorder="1"/>
    <xf numFmtId="0" fontId="2" fillId="0" borderId="0" xfId="0" applyFont="1"/>
    <xf numFmtId="0" fontId="1" fillId="0" borderId="0" xfId="0" applyFont="1"/>
    <xf numFmtId="6" fontId="1" fillId="2" borderId="2" xfId="0" applyNumberFormat="1" applyFont="1" applyFill="1" applyBorder="1"/>
    <xf numFmtId="6" fontId="1" fillId="2" borderId="9" xfId="0" applyNumberFormat="1" applyFont="1" applyFill="1" applyBorder="1"/>
    <xf numFmtId="6" fontId="1" fillId="2" borderId="5" xfId="0" applyNumberFormat="1" applyFont="1" applyFill="1" applyBorder="1"/>
    <xf numFmtId="0" fontId="2" fillId="2" borderId="7" xfId="0" applyFont="1" applyFill="1" applyBorder="1"/>
    <xf numFmtId="6" fontId="1" fillId="2" borderId="7" xfId="0" applyNumberFormat="1" applyFont="1" applyFill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6" fontId="2" fillId="2" borderId="5" xfId="0" applyNumberFormat="1" applyFont="1" applyFill="1" applyBorder="1"/>
    <xf numFmtId="0" fontId="2" fillId="2" borderId="6" xfId="0" applyFont="1" applyFill="1" applyBorder="1"/>
    <xf numFmtId="0" fontId="2" fillId="2" borderId="12" xfId="0" applyFont="1" applyFill="1" applyBorder="1"/>
    <xf numFmtId="0" fontId="2" fillId="2" borderId="8" xfId="0" applyFont="1" applyFill="1" applyBorder="1"/>
    <xf numFmtId="0" fontId="2" fillId="2" borderId="21" xfId="0" applyFont="1" applyFill="1" applyBorder="1"/>
    <xf numFmtId="0" fontId="2" fillId="2" borderId="18" xfId="0" applyFont="1" applyFill="1" applyBorder="1"/>
    <xf numFmtId="0" fontId="2" fillId="2" borderId="20" xfId="0" applyFont="1" applyFill="1" applyBorder="1"/>
    <xf numFmtId="0" fontId="2" fillId="2" borderId="11" xfId="0" applyFont="1" applyFill="1" applyBorder="1"/>
    <xf numFmtId="0" fontId="2" fillId="2" borderId="10" xfId="0" applyFont="1" applyFill="1" applyBorder="1"/>
    <xf numFmtId="0" fontId="2" fillId="2" borderId="17" xfId="0" applyFont="1" applyFill="1" applyBorder="1"/>
    <xf numFmtId="0" fontId="2" fillId="2" borderId="1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6" xfId="0" applyFont="1" applyFill="1" applyBorder="1"/>
    <xf numFmtId="0" fontId="2" fillId="2" borderId="15" xfId="0" applyFont="1" applyFill="1" applyBorder="1"/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BA2D-0B29-1548-8FB2-249A0DBC581B}">
  <dimension ref="C2:I42"/>
  <sheetViews>
    <sheetView showGridLines="0" tabSelected="1" zoomScale="90" zoomScaleNormal="90" workbookViewId="0">
      <selection activeCell="I12" sqref="I12"/>
    </sheetView>
  </sheetViews>
  <sheetFormatPr baseColWidth="10" defaultColWidth="10.83203125" defaultRowHeight="16" x14ac:dyDescent="0.2"/>
  <cols>
    <col min="1" max="1" width="10.83203125" style="22"/>
    <col min="2" max="2" width="8" style="22" customWidth="1"/>
    <col min="3" max="3" width="30.6640625" style="22" bestFit="1" customWidth="1"/>
    <col min="4" max="5" width="9.33203125" style="22" customWidth="1"/>
    <col min="6" max="6" width="9.33203125" style="22" bestFit="1" customWidth="1"/>
    <col min="7" max="7" width="13.1640625" style="22" bestFit="1" customWidth="1"/>
    <col min="8" max="16384" width="10.83203125" style="22"/>
  </cols>
  <sheetData>
    <row r="2" spans="3:7" x14ac:dyDescent="0.2">
      <c r="C2" s="23" t="s">
        <v>29</v>
      </c>
    </row>
    <row r="3" spans="3:7" x14ac:dyDescent="0.2">
      <c r="C3" s="22" t="s">
        <v>30</v>
      </c>
    </row>
    <row r="4" spans="3:7" x14ac:dyDescent="0.2">
      <c r="C4" s="22" t="s">
        <v>31</v>
      </c>
    </row>
    <row r="5" spans="3:7" x14ac:dyDescent="0.2">
      <c r="C5" s="22" t="s">
        <v>32</v>
      </c>
    </row>
    <row r="6" spans="3:7" x14ac:dyDescent="0.2">
      <c r="C6" s="22" t="s">
        <v>33</v>
      </c>
    </row>
    <row r="7" spans="3:7" x14ac:dyDescent="0.2">
      <c r="C7" s="22" t="s">
        <v>34</v>
      </c>
    </row>
    <row r="8" spans="3:7" x14ac:dyDescent="0.2">
      <c r="C8" s="22" t="s">
        <v>35</v>
      </c>
    </row>
    <row r="11" spans="3:7" x14ac:dyDescent="0.2">
      <c r="C11" s="48" t="s">
        <v>28</v>
      </c>
      <c r="D11" s="48"/>
      <c r="E11" s="48"/>
      <c r="F11" s="48"/>
      <c r="G11" s="48"/>
    </row>
    <row r="12" spans="3:7" ht="51" x14ac:dyDescent="0.2">
      <c r="C12" s="2" t="s">
        <v>4</v>
      </c>
      <c r="D12" s="2" t="s">
        <v>22</v>
      </c>
      <c r="E12" s="2" t="s">
        <v>23</v>
      </c>
      <c r="F12" s="2" t="s">
        <v>24</v>
      </c>
      <c r="G12" s="1" t="s">
        <v>0</v>
      </c>
    </row>
    <row r="13" spans="3:7" x14ac:dyDescent="0.2">
      <c r="C13" s="3" t="s">
        <v>2</v>
      </c>
      <c r="D13" s="29"/>
      <c r="E13" s="4">
        <f>G13/F13</f>
        <v>13333.333333333334</v>
      </c>
      <c r="F13" s="5">
        <v>75</v>
      </c>
      <c r="G13" s="24">
        <v>1000000</v>
      </c>
    </row>
    <row r="14" spans="3:7" x14ac:dyDescent="0.2">
      <c r="C14" s="3" t="s">
        <v>1</v>
      </c>
      <c r="D14" s="30"/>
      <c r="E14" s="4">
        <f>G14/F14</f>
        <v>7857.1428571428569</v>
      </c>
      <c r="F14" s="5">
        <v>70</v>
      </c>
      <c r="G14" s="24">
        <v>550000</v>
      </c>
    </row>
    <row r="15" spans="3:7" ht="17" thickBot="1" x14ac:dyDescent="0.25">
      <c r="C15" s="6" t="s">
        <v>3</v>
      </c>
      <c r="D15" s="31"/>
      <c r="E15" s="7">
        <f>G15/F15</f>
        <v>60000</v>
      </c>
      <c r="F15" s="8">
        <v>50</v>
      </c>
      <c r="G15" s="25">
        <v>3000000</v>
      </c>
    </row>
    <row r="16" spans="3:7" x14ac:dyDescent="0.2">
      <c r="C16" s="9" t="s">
        <v>6</v>
      </c>
      <c r="D16" s="32"/>
      <c r="E16" s="10">
        <f t="shared" ref="E16" si="0">SUM(E13:E15)</f>
        <v>81190.476190476184</v>
      </c>
      <c r="F16" s="33"/>
      <c r="G16" s="26">
        <f>SUM(G13:G15)</f>
        <v>4550000</v>
      </c>
    </row>
    <row r="17" spans="3:9" x14ac:dyDescent="0.2">
      <c r="C17" s="11"/>
      <c r="D17" s="12"/>
      <c r="E17" s="12"/>
      <c r="F17" s="12"/>
      <c r="G17" s="27"/>
    </row>
    <row r="18" spans="3:9" x14ac:dyDescent="0.2">
      <c r="C18" s="13" t="s">
        <v>5</v>
      </c>
      <c r="D18" s="14">
        <v>0.37</v>
      </c>
      <c r="E18" s="34"/>
      <c r="F18" s="27"/>
      <c r="G18" s="24">
        <f>G16*D18</f>
        <v>1683500</v>
      </c>
    </row>
    <row r="19" spans="3:9" x14ac:dyDescent="0.2">
      <c r="C19" s="11"/>
      <c r="D19" s="12"/>
      <c r="E19" s="12"/>
      <c r="F19" s="12"/>
      <c r="G19" s="27"/>
    </row>
    <row r="20" spans="3:9" x14ac:dyDescent="0.2">
      <c r="C20" s="13" t="s">
        <v>14</v>
      </c>
      <c r="D20" s="14">
        <v>0.95</v>
      </c>
      <c r="E20" s="34"/>
      <c r="F20" s="27"/>
      <c r="G20" s="24">
        <f>G16*D20</f>
        <v>4322500</v>
      </c>
      <c r="I20" s="22" t="s">
        <v>15</v>
      </c>
    </row>
    <row r="21" spans="3:9" x14ac:dyDescent="0.2">
      <c r="C21" s="15"/>
      <c r="D21" s="16"/>
      <c r="E21" s="16"/>
      <c r="F21" s="16"/>
      <c r="G21" s="28"/>
    </row>
    <row r="22" spans="3:9" x14ac:dyDescent="0.2">
      <c r="C22" s="13" t="s">
        <v>11</v>
      </c>
      <c r="D22" s="35"/>
      <c r="E22" s="36"/>
      <c r="F22" s="27"/>
      <c r="G22" s="24">
        <v>15000000</v>
      </c>
    </row>
    <row r="23" spans="3:9" x14ac:dyDescent="0.2">
      <c r="C23" s="13" t="s">
        <v>12</v>
      </c>
      <c r="D23" s="14">
        <v>0.08</v>
      </c>
      <c r="E23" s="37"/>
      <c r="F23" s="38"/>
      <c r="G23" s="24">
        <f>G22*D23</f>
        <v>1200000</v>
      </c>
    </row>
    <row r="24" spans="3:9" x14ac:dyDescent="0.2">
      <c r="C24" s="13" t="s">
        <v>7</v>
      </c>
      <c r="D24" s="34"/>
      <c r="E24" s="36"/>
      <c r="F24" s="27"/>
      <c r="G24" s="24">
        <v>50000</v>
      </c>
    </row>
    <row r="25" spans="3:9" ht="17" thickBot="1" x14ac:dyDescent="0.25">
      <c r="C25" s="17" t="s">
        <v>8</v>
      </c>
      <c r="D25" s="39"/>
      <c r="E25" s="40"/>
      <c r="F25" s="41"/>
      <c r="G25" s="25">
        <v>100000</v>
      </c>
    </row>
    <row r="26" spans="3:9" x14ac:dyDescent="0.2">
      <c r="C26" s="18" t="s">
        <v>9</v>
      </c>
      <c r="D26" s="42"/>
      <c r="E26" s="43"/>
      <c r="F26" s="38"/>
      <c r="G26" s="24">
        <f>SUM(G22:G25)</f>
        <v>16350000</v>
      </c>
    </row>
    <row r="27" spans="3:9" x14ac:dyDescent="0.2">
      <c r="C27" s="11"/>
      <c r="D27" s="12"/>
      <c r="E27" s="12"/>
      <c r="F27" s="12"/>
      <c r="G27" s="27"/>
    </row>
    <row r="28" spans="3:9" x14ac:dyDescent="0.2">
      <c r="C28" s="13" t="s">
        <v>10</v>
      </c>
      <c r="D28" s="34"/>
      <c r="E28" s="36"/>
      <c r="F28" s="27"/>
      <c r="G28" s="24">
        <f>SUM(G16,G18,G20,G23,G24,G25)</f>
        <v>11906000</v>
      </c>
    </row>
    <row r="29" spans="3:9" x14ac:dyDescent="0.2">
      <c r="C29" s="13" t="s">
        <v>13</v>
      </c>
      <c r="D29" s="14">
        <v>0.35</v>
      </c>
      <c r="E29" s="43"/>
      <c r="F29" s="38"/>
      <c r="G29" s="24">
        <f>G28*D29</f>
        <v>4167099.9999999995</v>
      </c>
    </row>
    <row r="30" spans="3:9" x14ac:dyDescent="0.2">
      <c r="C30" s="11"/>
      <c r="D30" s="12"/>
      <c r="E30" s="12"/>
      <c r="F30" s="12"/>
      <c r="G30" s="27"/>
    </row>
    <row r="31" spans="3:9" x14ac:dyDescent="0.2">
      <c r="C31" s="13" t="s">
        <v>25</v>
      </c>
      <c r="D31" s="35"/>
      <c r="E31" s="44"/>
      <c r="F31" s="45"/>
      <c r="G31" s="24">
        <f>SUM(G16,G22,G24,G25)</f>
        <v>19700000</v>
      </c>
    </row>
    <row r="32" spans="3:9" ht="17" thickBot="1" x14ac:dyDescent="0.25">
      <c r="C32" s="17" t="s">
        <v>26</v>
      </c>
      <c r="D32" s="39"/>
      <c r="E32" s="40"/>
      <c r="F32" s="41"/>
      <c r="G32" s="25">
        <f>SUM(G18,G20,G23,G29)</f>
        <v>11373100</v>
      </c>
    </row>
    <row r="33" spans="3:7" x14ac:dyDescent="0.2">
      <c r="C33" s="9" t="s">
        <v>27</v>
      </c>
      <c r="D33" s="42"/>
      <c r="E33" s="46"/>
      <c r="F33" s="47"/>
      <c r="G33" s="26">
        <f>SUM(G31:G32)</f>
        <v>31073100</v>
      </c>
    </row>
    <row r="34" spans="3:7" x14ac:dyDescent="0.2">
      <c r="C34" s="11"/>
      <c r="D34" s="12"/>
      <c r="E34" s="12"/>
      <c r="F34" s="12"/>
      <c r="G34" s="27"/>
    </row>
    <row r="35" spans="3:7" x14ac:dyDescent="0.2">
      <c r="C35" s="13" t="s">
        <v>16</v>
      </c>
      <c r="D35" s="14">
        <v>0.15</v>
      </c>
      <c r="E35" s="34"/>
      <c r="F35" s="27"/>
      <c r="G35" s="24">
        <f>G33*D35</f>
        <v>4660965</v>
      </c>
    </row>
    <row r="36" spans="3:7" x14ac:dyDescent="0.2">
      <c r="C36" s="11"/>
      <c r="D36" s="12"/>
      <c r="E36" s="19"/>
      <c r="F36" s="19"/>
      <c r="G36" s="27"/>
    </row>
    <row r="37" spans="3:7" x14ac:dyDescent="0.2">
      <c r="C37" s="13" t="s">
        <v>19</v>
      </c>
      <c r="D37" s="20">
        <v>0.01</v>
      </c>
      <c r="E37" s="34"/>
      <c r="F37" s="27"/>
      <c r="G37" s="24">
        <f>G16*D37</f>
        <v>45500</v>
      </c>
    </row>
    <row r="38" spans="3:7" x14ac:dyDescent="0.2">
      <c r="C38" s="13" t="s">
        <v>20</v>
      </c>
      <c r="D38" s="20">
        <v>8.0000000000000002E-3</v>
      </c>
      <c r="E38" s="34"/>
      <c r="F38" s="27"/>
      <c r="G38" s="24">
        <f>G22*D38</f>
        <v>120000</v>
      </c>
    </row>
    <row r="39" spans="3:7" ht="17" thickBot="1" x14ac:dyDescent="0.25">
      <c r="C39" s="17" t="s">
        <v>21</v>
      </c>
      <c r="D39" s="21">
        <v>8.9999999999999993E-3</v>
      </c>
      <c r="E39" s="40"/>
      <c r="F39" s="41"/>
      <c r="G39" s="25">
        <f>G28*D39</f>
        <v>107153.99999999999</v>
      </c>
    </row>
    <row r="40" spans="3:7" x14ac:dyDescent="0.2">
      <c r="C40" s="9" t="s">
        <v>17</v>
      </c>
      <c r="D40" s="37"/>
      <c r="E40" s="43"/>
      <c r="F40" s="38"/>
      <c r="G40" s="26">
        <f>SUM(G37:G39)</f>
        <v>272654</v>
      </c>
    </row>
    <row r="41" spans="3:7" x14ac:dyDescent="0.2">
      <c r="C41" s="34"/>
      <c r="D41" s="36"/>
      <c r="E41" s="36"/>
      <c r="F41" s="36"/>
      <c r="G41" s="27"/>
    </row>
    <row r="42" spans="3:7" x14ac:dyDescent="0.2">
      <c r="C42" s="13" t="s">
        <v>18</v>
      </c>
      <c r="D42" s="34"/>
      <c r="E42" s="36"/>
      <c r="F42" s="27"/>
      <c r="G42" s="24">
        <f>G33+G35+G40</f>
        <v>36006719</v>
      </c>
    </row>
  </sheetData>
  <mergeCells count="1">
    <mergeCell ref="C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Bottom-Up Pricing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Streit</dc:creator>
  <cp:lastModifiedBy>Paul Streit</cp:lastModifiedBy>
  <dcterms:created xsi:type="dcterms:W3CDTF">2024-06-19T19:33:11Z</dcterms:created>
  <dcterms:modified xsi:type="dcterms:W3CDTF">2025-03-12T16:25:10Z</dcterms:modified>
</cp:coreProperties>
</file>